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log\13. Solucionario Programación Lineal Krajewski\Problemas resueltos solver\"/>
    </mc:Choice>
  </mc:AlternateContent>
  <xr:revisionPtr revIDLastSave="0" documentId="13_ncr:1_{CBFB44A7-4C4F-4F4A-9930-6E7933173597}" xr6:coauthVersionLast="33" xr6:coauthVersionMax="33" xr10:uidLastSave="{00000000-0000-0000-0000-000000000000}"/>
  <bookViews>
    <workbookView xWindow="0" yWindow="0" windowWidth="14385" windowHeight="11580" firstSheet="1" activeTab="4" xr2:uid="{C2586042-A616-4003-8FC7-21A8A3B741C3}"/>
  </bookViews>
  <sheets>
    <sheet name="Informe de respuestas 1" sheetId="2" r:id="rId1"/>
    <sheet name="Informe de respuestas 2" sheetId="5" r:id="rId2"/>
    <sheet name="Informe de sensibilidad 1" sheetId="6" r:id="rId3"/>
    <sheet name="Informe de límites 1" sheetId="7" r:id="rId4"/>
    <sheet name="Hoja1" sheetId="1" r:id="rId5"/>
  </sheets>
  <definedNames>
    <definedName name="solver_adj" localSheetId="4" hidden="1">Hoja1!$C$2:$F$2</definedName>
    <definedName name="solver_cvg" localSheetId="4" hidden="1">0.0001</definedName>
    <definedName name="solver_drv" localSheetId="4" hidden="1">2</definedName>
    <definedName name="solver_eng" localSheetId="4" hidden="1">2</definedName>
    <definedName name="solver_est" localSheetId="4" hidden="1">1</definedName>
    <definedName name="solver_itr" localSheetId="4" hidden="1">2147483647</definedName>
    <definedName name="solver_lhs0" localSheetId="4" hidden="1">Hoja1!$H$8:$H$10</definedName>
    <definedName name="solver_lhs1" localSheetId="4" hidden="1">Hoja1!$H$10</definedName>
    <definedName name="solver_lhs2" localSheetId="4" hidden="1">Hoja1!$H$8</definedName>
    <definedName name="solver_lhs3" localSheetId="4" hidden="1">Hoja1!$H$9</definedName>
    <definedName name="solver_mip" localSheetId="4" hidden="1">2147483647</definedName>
    <definedName name="solver_mni" localSheetId="4" hidden="1">30</definedName>
    <definedName name="solver_mrt" localSheetId="4" hidden="1">0.075</definedName>
    <definedName name="solver_msl" localSheetId="4" hidden="1">2</definedName>
    <definedName name="solver_neg" localSheetId="4" hidden="1">1</definedName>
    <definedName name="solver_nod" localSheetId="4" hidden="1">2147483647</definedName>
    <definedName name="solver_num" localSheetId="4" hidden="1">3</definedName>
    <definedName name="solver_nwt" localSheetId="4" hidden="1">1</definedName>
    <definedName name="solver_opt" localSheetId="4" hidden="1">Hoja1!$C$4</definedName>
    <definedName name="solver_pre" localSheetId="4" hidden="1">0.000001</definedName>
    <definedName name="solver_rbv" localSheetId="4" hidden="1">2</definedName>
    <definedName name="solver_rel0" localSheetId="4" hidden="1">1</definedName>
    <definedName name="solver_rel1" localSheetId="4" hidden="1">1</definedName>
    <definedName name="solver_rel2" localSheetId="4" hidden="1">2</definedName>
    <definedName name="solver_rel3" localSheetId="4" hidden="1">3</definedName>
    <definedName name="solver_rhs0" localSheetId="4" hidden="1">Hoja1!$G$8:$G$10</definedName>
    <definedName name="solver_rhs1" localSheetId="4" hidden="1">Hoja1!$G$10</definedName>
    <definedName name="solver_rhs2" localSheetId="4" hidden="1">Hoja1!$G$8</definedName>
    <definedName name="solver_rhs3" localSheetId="4" hidden="1">Hoja1!$G$9</definedName>
    <definedName name="solver_rlx" localSheetId="4" hidden="1">2</definedName>
    <definedName name="solver_rsd" localSheetId="4" hidden="1">0</definedName>
    <definedName name="solver_scl" localSheetId="4" hidden="1">2</definedName>
    <definedName name="solver_sho" localSheetId="4" hidden="1">2</definedName>
    <definedName name="solver_sho" localSheetId="3" hidden="1">2</definedName>
    <definedName name="solver_ssz" localSheetId="4" hidden="1">100</definedName>
    <definedName name="solver_tim" localSheetId="4" hidden="1">2147483647</definedName>
    <definedName name="solver_tol" localSheetId="4" hidden="1">0.01</definedName>
    <definedName name="solver_typ" localSheetId="4" hidden="1">1</definedName>
    <definedName name="solver_val" localSheetId="4" hidden="1">0</definedName>
    <definedName name="solver_ver" localSheetId="4" hidden="1">3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 l="1"/>
  <c r="H10" i="1"/>
  <c r="H8" i="1"/>
  <c r="G10" i="1"/>
  <c r="G9" i="1"/>
  <c r="C4" i="1"/>
</calcChain>
</file>

<file path=xl/sharedStrings.xml><?xml version="1.0" encoding="utf-8"?>
<sst xmlns="http://schemas.openxmlformats.org/spreadsheetml/2006/main" count="210" uniqueCount="99">
  <si>
    <t>Variables</t>
  </si>
  <si>
    <t>Disponible</t>
  </si>
  <si>
    <t>Total</t>
  </si>
  <si>
    <t>Función Objetivo</t>
  </si>
  <si>
    <t>Restricciones</t>
  </si>
  <si>
    <t>A</t>
  </si>
  <si>
    <t>B</t>
  </si>
  <si>
    <t>C</t>
  </si>
  <si>
    <t>Recursos</t>
  </si>
  <si>
    <t>Microsoft Excel 16.0 Informe de respuestas</t>
  </si>
  <si>
    <t>Hoja de cálculo: [Problema 13.xlsx]Hoja1</t>
  </si>
  <si>
    <t>Informe creado: 2/06/2018 13:49:52</t>
  </si>
  <si>
    <t>Resultado: Solver encontró una solución. Se cumplen todas las restricciones y condiciones óptimas.</t>
  </si>
  <si>
    <t>Motor de Solver</t>
  </si>
  <si>
    <t>Motor: Simplex LP</t>
  </si>
  <si>
    <t>Tiempo de la solución: 0.015 segundos.</t>
  </si>
  <si>
    <t>Iteraciones: 2 Subproblemas: 0</t>
  </si>
  <si>
    <t>Opciones de Solver</t>
  </si>
  <si>
    <t>Tiempo máximo Ilimitado,  Iteraciones Ilimitado, Precision 0.000001</t>
  </si>
  <si>
    <t>Máximo de subproblemas Ilimitado, Máximo de soluciones de enteros Ilimitado, Tolerancia de enteros 1%, Asumir no negativo</t>
  </si>
  <si>
    <t>Celda objetivo (Máx)</t>
  </si>
  <si>
    <t>Celda</t>
  </si>
  <si>
    <t>Nombre</t>
  </si>
  <si>
    <t>Valor original</t>
  </si>
  <si>
    <t>Valor final</t>
  </si>
  <si>
    <t>Celdas de variables</t>
  </si>
  <si>
    <t>Entero</t>
  </si>
  <si>
    <t>Valor de la celda</t>
  </si>
  <si>
    <t>Fórmula</t>
  </si>
  <si>
    <t>Estado</t>
  </si>
  <si>
    <t>Demora</t>
  </si>
  <si>
    <t>$C$4</t>
  </si>
  <si>
    <t>Ingreso Total A</t>
  </si>
  <si>
    <t>$C$2</t>
  </si>
  <si>
    <t>Variables A</t>
  </si>
  <si>
    <t>Continuar</t>
  </si>
  <si>
    <t>$D$2</t>
  </si>
  <si>
    <t>Variables B</t>
  </si>
  <si>
    <t>$E$2</t>
  </si>
  <si>
    <t>Variables C</t>
  </si>
  <si>
    <t>$G$8</t>
  </si>
  <si>
    <t>Máquina 1 Total</t>
  </si>
  <si>
    <t>$G$8&lt;=$F$8</t>
  </si>
  <si>
    <t>No vinculante</t>
  </si>
  <si>
    <t>$G$9</t>
  </si>
  <si>
    <t>Máquina 2 Total</t>
  </si>
  <si>
    <t>$G$9&lt;=$F$9</t>
  </si>
  <si>
    <t>$G$10</t>
  </si>
  <si>
    <t>Máquina 3 Total</t>
  </si>
  <si>
    <t>$G$10&lt;=$F$10</t>
  </si>
  <si>
    <t>$G$11</t>
  </si>
  <si>
    <t>Materia Prima 1 Total</t>
  </si>
  <si>
    <t>$G$11&lt;=$F$11</t>
  </si>
  <si>
    <t>Vinculante</t>
  </si>
  <si>
    <t>$G$12</t>
  </si>
  <si>
    <t>Materia Prima 2 Total</t>
  </si>
  <si>
    <t>$G$12&lt;=$F$12</t>
  </si>
  <si>
    <t>$D$2&gt;=$D$13</t>
  </si>
  <si>
    <t>Microsoft Excel 16.0 Informe de sensibilidad</t>
  </si>
  <si>
    <t>Final</t>
  </si>
  <si>
    <t>Valor</t>
  </si>
  <si>
    <t>Reducido</t>
  </si>
  <si>
    <t>Coste</t>
  </si>
  <si>
    <t>Objetivo</t>
  </si>
  <si>
    <t>Coeficiente</t>
  </si>
  <si>
    <t>Permisible</t>
  </si>
  <si>
    <t>Aumentar</t>
  </si>
  <si>
    <t>Reducir</t>
  </si>
  <si>
    <t>Sombra</t>
  </si>
  <si>
    <t>Precio</t>
  </si>
  <si>
    <t>Restricción</t>
  </si>
  <si>
    <t>Lado derecho</t>
  </si>
  <si>
    <t>Microsoft Excel 16.0 Informe de límites</t>
  </si>
  <si>
    <t>Variable</t>
  </si>
  <si>
    <t>Inferior</t>
  </si>
  <si>
    <t>Límite</t>
  </si>
  <si>
    <t>Resultado</t>
  </si>
  <si>
    <t>Superior</t>
  </si>
  <si>
    <t>D</t>
  </si>
  <si>
    <t>Dinero Disponible</t>
  </si>
  <si>
    <t>Bonos Corporativos y acciones</t>
  </si>
  <si>
    <t>Bienes raíces</t>
  </si>
  <si>
    <t>Hoja de cálculo: [Problema 10.xlsx]Hoja1</t>
  </si>
  <si>
    <t>Informe creado: 8/07/2018 18:32:05</t>
  </si>
  <si>
    <t>Tiempo de la solución: 0.016 segundos.</t>
  </si>
  <si>
    <t>Iteraciones: 5 Subproblemas: 0</t>
  </si>
  <si>
    <t>$F$2</t>
  </si>
  <si>
    <t>Variables D</t>
  </si>
  <si>
    <t>$H$10</t>
  </si>
  <si>
    <t>Bienes raíces Total</t>
  </si>
  <si>
    <t>$H$10&lt;=$G$10</t>
  </si>
  <si>
    <t>$H$8</t>
  </si>
  <si>
    <t>Dinero Disponible Total</t>
  </si>
  <si>
    <t>$H$8=$G$8</t>
  </si>
  <si>
    <t>$H$9</t>
  </si>
  <si>
    <t>Bonos Corporativos y acciones Total</t>
  </si>
  <si>
    <t>$H$9&gt;=$G$9</t>
  </si>
  <si>
    <t>Interés</t>
  </si>
  <si>
    <t>Ingresos por interés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</si>
</sst>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$-540A]* #,##0.00_ ;_-[$$-540A]* \-#,##0.00\ ;_-[$$-540A]* &quot;-&quot;??_ ;_-@_ "/>
    <numFmt numFmtId="165" formatCode="0.0%"/>
  </numFmts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indexed="1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1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23"/>
      </top>
      <bottom/>
      <diagonal/>
    </border>
    <border>
      <left/>
      <right/>
      <top/>
      <bottom style="medium">
        <color indexed="23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2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0" fillId="4" borderId="0" xfId="0" applyFill="1"/>
    <xf numFmtId="0" fontId="1" fillId="2" borderId="1" xfId="0" applyFont="1" applyFill="1" applyBorder="1" applyAlignment="1">
      <alignment vertical="center" wrapText="1"/>
    </xf>
    <xf numFmtId="0" fontId="2" fillId="0" borderId="0" xfId="0" applyFont="1"/>
    <xf numFmtId="0" fontId="0" fillId="0" borderId="10" xfId="0" applyFill="1" applyBorder="1" applyAlignment="1"/>
    <xf numFmtId="0" fontId="4" fillId="0" borderId="9" xfId="0" applyFont="1" applyFill="1" applyBorder="1" applyAlignment="1">
      <alignment horizontal="center"/>
    </xf>
    <xf numFmtId="0" fontId="0" fillId="0" borderId="11" xfId="0" applyFill="1" applyBorder="1" applyAlignment="1"/>
    <xf numFmtId="164" fontId="0" fillId="0" borderId="10" xfId="0" applyNumberFormat="1" applyFill="1" applyBorder="1" applyAlignment="1"/>
    <xf numFmtId="0" fontId="0" fillId="0" borderId="11" xfId="0" applyNumberFormat="1" applyFill="1" applyBorder="1" applyAlignment="1"/>
    <xf numFmtId="0" fontId="0" fillId="0" borderId="10" xfId="0" applyNumberFormat="1" applyFill="1" applyBorder="1" applyAlignment="1"/>
    <xf numFmtId="0" fontId="6" fillId="0" borderId="9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165" fontId="0" fillId="0" borderId="4" xfId="1" applyNumberFormat="1" applyFont="1" applyBorder="1" applyAlignment="1">
      <alignment horizontal="center" vertical="center" wrapText="1"/>
    </xf>
    <xf numFmtId="9" fontId="0" fillId="0" borderId="4" xfId="1" applyNumberFormat="1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 wrapText="1"/>
    </xf>
    <xf numFmtId="0" fontId="1" fillId="2" borderId="5" xfId="0" applyFont="1" applyFill="1" applyBorder="1" applyAlignment="1">
      <alignment horizontal="center" vertical="center" textRotation="90" wrapText="1"/>
    </xf>
    <xf numFmtId="0" fontId="1" fillId="2" borderId="3" xfId="0" applyFont="1" applyFill="1" applyBorder="1" applyAlignment="1">
      <alignment horizontal="center" vertical="center" textRotation="90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331303</xdr:colOff>
      <xdr:row>0</xdr:row>
      <xdr:rowOff>16565</xdr:rowOff>
    </xdr:from>
    <xdr:to>
      <xdr:col>12</xdr:col>
      <xdr:colOff>402924</xdr:colOff>
      <xdr:row>27</xdr:row>
      <xdr:rowOff>54566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476E1E4-CD73-4B5E-B888-6CA05E68FE7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6534977" y="16565"/>
          <a:ext cx="5347643" cy="56536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F959E-3794-46A6-80F9-16F1346E160E}">
  <dimension ref="A1:G33"/>
  <sheetViews>
    <sheetView showGridLines="0" workbookViewId="0"/>
  </sheetViews>
  <sheetFormatPr baseColWidth="10" defaultRowHeight="15" x14ac:dyDescent="0.25"/>
  <cols>
    <col min="1" max="1" width="2.28515625" customWidth="1"/>
    <col min="2" max="2" width="6.28515625" bestFit="1" customWidth="1"/>
    <col min="3" max="3" width="19.85546875" bestFit="1" customWidth="1"/>
    <col min="4" max="4" width="15.5703125" bestFit="1" customWidth="1"/>
    <col min="5" max="6" width="13.28515625" bestFit="1" customWidth="1"/>
    <col min="7" max="7" width="12" bestFit="1" customWidth="1"/>
  </cols>
  <sheetData>
    <row r="1" spans="1:5" x14ac:dyDescent="0.25">
      <c r="A1" s="11" t="s">
        <v>9</v>
      </c>
    </row>
    <row r="2" spans="1:5" x14ac:dyDescent="0.25">
      <c r="A2" s="11" t="s">
        <v>10</v>
      </c>
    </row>
    <row r="3" spans="1:5" x14ac:dyDescent="0.25">
      <c r="A3" s="11" t="s">
        <v>11</v>
      </c>
    </row>
    <row r="4" spans="1:5" x14ac:dyDescent="0.25">
      <c r="A4" s="11" t="s">
        <v>12</v>
      </c>
    </row>
    <row r="5" spans="1:5" x14ac:dyDescent="0.25">
      <c r="A5" s="11" t="s">
        <v>13</v>
      </c>
    </row>
    <row r="6" spans="1:5" x14ac:dyDescent="0.25">
      <c r="A6" s="11"/>
      <c r="B6" t="s">
        <v>14</v>
      </c>
    </row>
    <row r="7" spans="1:5" x14ac:dyDescent="0.25">
      <c r="A7" s="11"/>
      <c r="B7" t="s">
        <v>15</v>
      </c>
    </row>
    <row r="8" spans="1:5" x14ac:dyDescent="0.25">
      <c r="A8" s="11"/>
      <c r="B8" t="s">
        <v>16</v>
      </c>
    </row>
    <row r="9" spans="1:5" x14ac:dyDescent="0.25">
      <c r="A9" s="11" t="s">
        <v>17</v>
      </c>
    </row>
    <row r="10" spans="1:5" x14ac:dyDescent="0.25">
      <c r="B10" t="s">
        <v>18</v>
      </c>
    </row>
    <row r="11" spans="1:5" x14ac:dyDescent="0.25">
      <c r="B11" t="s">
        <v>19</v>
      </c>
    </row>
    <row r="14" spans="1:5" ht="15.75" thickBot="1" x14ac:dyDescent="0.3">
      <c r="A14" t="s">
        <v>20</v>
      </c>
    </row>
    <row r="15" spans="1:5" ht="15.75" thickBot="1" x14ac:dyDescent="0.3">
      <c r="B15" s="13" t="s">
        <v>21</v>
      </c>
      <c r="C15" s="13" t="s">
        <v>22</v>
      </c>
      <c r="D15" s="13" t="s">
        <v>23</v>
      </c>
      <c r="E15" s="13" t="s">
        <v>24</v>
      </c>
    </row>
    <row r="16" spans="1:5" ht="15.75" thickBot="1" x14ac:dyDescent="0.3">
      <c r="B16" s="12" t="s">
        <v>31</v>
      </c>
      <c r="C16" s="12" t="s">
        <v>32</v>
      </c>
      <c r="D16" s="15">
        <v>0</v>
      </c>
      <c r="E16" s="15">
        <v>244933.33333333331</v>
      </c>
    </row>
    <row r="19" spans="1:7" ht="15.75" thickBot="1" x14ac:dyDescent="0.3">
      <c r="A19" t="s">
        <v>25</v>
      </c>
    </row>
    <row r="20" spans="1:7" ht="15.75" thickBot="1" x14ac:dyDescent="0.3">
      <c r="B20" s="13" t="s">
        <v>21</v>
      </c>
      <c r="C20" s="13" t="s">
        <v>22</v>
      </c>
      <c r="D20" s="13" t="s">
        <v>23</v>
      </c>
      <c r="E20" s="13" t="s">
        <v>24</v>
      </c>
      <c r="F20" s="13" t="s">
        <v>26</v>
      </c>
    </row>
    <row r="21" spans="1:7" x14ac:dyDescent="0.25">
      <c r="B21" s="14" t="s">
        <v>33</v>
      </c>
      <c r="C21" s="14" t="s">
        <v>34</v>
      </c>
      <c r="D21" s="16">
        <v>0</v>
      </c>
      <c r="E21" s="16">
        <v>4483.333333333333</v>
      </c>
      <c r="F21" s="14" t="s">
        <v>35</v>
      </c>
    </row>
    <row r="22" spans="1:7" x14ac:dyDescent="0.25">
      <c r="B22" s="14" t="s">
        <v>36</v>
      </c>
      <c r="C22" s="14" t="s">
        <v>37</v>
      </c>
      <c r="D22" s="16">
        <v>0</v>
      </c>
      <c r="E22" s="16">
        <v>1200</v>
      </c>
      <c r="F22" s="14" t="s">
        <v>35</v>
      </c>
    </row>
    <row r="23" spans="1:7" ht="15.75" thickBot="1" x14ac:dyDescent="0.3">
      <c r="B23" s="12" t="s">
        <v>38</v>
      </c>
      <c r="C23" s="12" t="s">
        <v>39</v>
      </c>
      <c r="D23" s="17">
        <v>0</v>
      </c>
      <c r="E23" s="17">
        <v>1333.3333333333333</v>
      </c>
      <c r="F23" s="12" t="s">
        <v>35</v>
      </c>
    </row>
    <row r="26" spans="1:7" ht="15.75" thickBot="1" x14ac:dyDescent="0.3">
      <c r="A26" t="s">
        <v>4</v>
      </c>
    </row>
    <row r="27" spans="1:7" ht="15.75" thickBot="1" x14ac:dyDescent="0.3">
      <c r="B27" s="13" t="s">
        <v>21</v>
      </c>
      <c r="C27" s="13" t="s">
        <v>22</v>
      </c>
      <c r="D27" s="13" t="s">
        <v>27</v>
      </c>
      <c r="E27" s="13" t="s">
        <v>28</v>
      </c>
      <c r="F27" s="13" t="s">
        <v>29</v>
      </c>
      <c r="G27" s="13" t="s">
        <v>30</v>
      </c>
    </row>
    <row r="28" spans="1:7" x14ac:dyDescent="0.25">
      <c r="B28" s="14" t="s">
        <v>40</v>
      </c>
      <c r="C28" s="14" t="s">
        <v>41</v>
      </c>
      <c r="D28" s="16">
        <v>1494.1666666666665</v>
      </c>
      <c r="E28" s="14" t="s">
        <v>42</v>
      </c>
      <c r="F28" s="14" t="s">
        <v>43</v>
      </c>
      <c r="G28" s="14">
        <v>105.83333333333348</v>
      </c>
    </row>
    <row r="29" spans="1:7" x14ac:dyDescent="0.25">
      <c r="B29" s="14" t="s">
        <v>44</v>
      </c>
      <c r="C29" s="14" t="s">
        <v>45</v>
      </c>
      <c r="D29" s="16">
        <v>694.99999999999989</v>
      </c>
      <c r="E29" s="14" t="s">
        <v>46</v>
      </c>
      <c r="F29" s="14" t="s">
        <v>43</v>
      </c>
      <c r="G29" s="14">
        <v>705.00000000000011</v>
      </c>
    </row>
    <row r="30" spans="1:7" x14ac:dyDescent="0.25">
      <c r="B30" s="14" t="s">
        <v>47</v>
      </c>
      <c r="C30" s="14" t="s">
        <v>48</v>
      </c>
      <c r="D30" s="16">
        <v>544.16666666666663</v>
      </c>
      <c r="E30" s="14" t="s">
        <v>49</v>
      </c>
      <c r="F30" s="14" t="s">
        <v>43</v>
      </c>
      <c r="G30" s="14">
        <v>955.83333333333337</v>
      </c>
    </row>
    <row r="31" spans="1:7" x14ac:dyDescent="0.25">
      <c r="B31" s="14" t="s">
        <v>50</v>
      </c>
      <c r="C31" s="14" t="s">
        <v>51</v>
      </c>
      <c r="D31" s="16">
        <v>200000</v>
      </c>
      <c r="E31" s="14" t="s">
        <v>52</v>
      </c>
      <c r="F31" s="14" t="s">
        <v>53</v>
      </c>
      <c r="G31" s="14">
        <v>0</v>
      </c>
    </row>
    <row r="32" spans="1:7" x14ac:dyDescent="0.25">
      <c r="B32" s="14" t="s">
        <v>54</v>
      </c>
      <c r="C32" s="14" t="s">
        <v>55</v>
      </c>
      <c r="D32" s="16">
        <v>85000</v>
      </c>
      <c r="E32" s="14" t="s">
        <v>56</v>
      </c>
      <c r="F32" s="14" t="s">
        <v>53</v>
      </c>
      <c r="G32" s="14">
        <v>0</v>
      </c>
    </row>
    <row r="33" spans="2:7" ht="15.75" thickBot="1" x14ac:dyDescent="0.3">
      <c r="B33" s="12" t="s">
        <v>36</v>
      </c>
      <c r="C33" s="12" t="s">
        <v>37</v>
      </c>
      <c r="D33" s="17">
        <v>1200</v>
      </c>
      <c r="E33" s="12" t="s">
        <v>57</v>
      </c>
      <c r="F33" s="12" t="s">
        <v>53</v>
      </c>
      <c r="G33" s="17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8BAA2-8239-4E4C-8ADB-A64F9F4EB12E}">
  <dimension ref="A1:G31"/>
  <sheetViews>
    <sheetView showGridLines="0" workbookViewId="0"/>
  </sheetViews>
  <sheetFormatPr baseColWidth="10" defaultRowHeight="15" x14ac:dyDescent="0.25"/>
  <cols>
    <col min="1" max="1" width="2.28515625" customWidth="1"/>
    <col min="2" max="2" width="6.28515625" bestFit="1" customWidth="1"/>
    <col min="3" max="3" width="33" bestFit="1" customWidth="1"/>
    <col min="4" max="4" width="15.5703125" bestFit="1" customWidth="1"/>
    <col min="5" max="5" width="13.5703125" bestFit="1" customWidth="1"/>
    <col min="6" max="6" width="10.5703125" bestFit="1" customWidth="1"/>
    <col min="7" max="7" width="8" bestFit="1" customWidth="1"/>
  </cols>
  <sheetData>
    <row r="1" spans="1:5" x14ac:dyDescent="0.25">
      <c r="A1" s="11" t="s">
        <v>9</v>
      </c>
    </row>
    <row r="2" spans="1:5" x14ac:dyDescent="0.25">
      <c r="A2" s="11" t="s">
        <v>82</v>
      </c>
    </row>
    <row r="3" spans="1:5" x14ac:dyDescent="0.25">
      <c r="A3" s="11" t="s">
        <v>83</v>
      </c>
    </row>
    <row r="4" spans="1:5" x14ac:dyDescent="0.25">
      <c r="A4" s="11" t="s">
        <v>12</v>
      </c>
    </row>
    <row r="5" spans="1:5" x14ac:dyDescent="0.25">
      <c r="A5" s="11" t="s">
        <v>13</v>
      </c>
    </row>
    <row r="6" spans="1:5" x14ac:dyDescent="0.25">
      <c r="A6" s="11"/>
      <c r="B6" t="s">
        <v>14</v>
      </c>
    </row>
    <row r="7" spans="1:5" x14ac:dyDescent="0.25">
      <c r="A7" s="11"/>
      <c r="B7" t="s">
        <v>84</v>
      </c>
    </row>
    <row r="8" spans="1:5" x14ac:dyDescent="0.25">
      <c r="A8" s="11"/>
      <c r="B8" t="s">
        <v>85</v>
      </c>
    </row>
    <row r="9" spans="1:5" x14ac:dyDescent="0.25">
      <c r="A9" s="11" t="s">
        <v>17</v>
      </c>
    </row>
    <row r="10" spans="1:5" x14ac:dyDescent="0.25">
      <c r="B10" t="s">
        <v>18</v>
      </c>
    </row>
    <row r="11" spans="1:5" x14ac:dyDescent="0.25">
      <c r="B11" t="s">
        <v>19</v>
      </c>
    </row>
    <row r="14" spans="1:5" ht="15.75" thickBot="1" x14ac:dyDescent="0.3">
      <c r="A14" t="s">
        <v>20</v>
      </c>
    </row>
    <row r="15" spans="1:5" ht="15.75" thickBot="1" x14ac:dyDescent="0.3">
      <c r="B15" s="18" t="s">
        <v>21</v>
      </c>
      <c r="C15" s="18" t="s">
        <v>22</v>
      </c>
      <c r="D15" s="18" t="s">
        <v>23</v>
      </c>
      <c r="E15" s="18" t="s">
        <v>24</v>
      </c>
    </row>
    <row r="16" spans="1:5" ht="15.75" thickBot="1" x14ac:dyDescent="0.3">
      <c r="B16" s="12" t="s">
        <v>31</v>
      </c>
      <c r="C16" s="12" t="s">
        <v>32</v>
      </c>
      <c r="D16" s="15">
        <v>0</v>
      </c>
      <c r="E16" s="15">
        <v>510000</v>
      </c>
    </row>
    <row r="19" spans="1:7" ht="15.75" thickBot="1" x14ac:dyDescent="0.3">
      <c r="A19" t="s">
        <v>25</v>
      </c>
    </row>
    <row r="20" spans="1:7" ht="15.75" thickBot="1" x14ac:dyDescent="0.3">
      <c r="B20" s="18" t="s">
        <v>21</v>
      </c>
      <c r="C20" s="18" t="s">
        <v>22</v>
      </c>
      <c r="D20" s="18" t="s">
        <v>23</v>
      </c>
      <c r="E20" s="18" t="s">
        <v>24</v>
      </c>
      <c r="F20" s="18" t="s">
        <v>26</v>
      </c>
    </row>
    <row r="21" spans="1:7" x14ac:dyDescent="0.25">
      <c r="B21" s="14" t="s">
        <v>33</v>
      </c>
      <c r="C21" s="14" t="s">
        <v>34</v>
      </c>
      <c r="D21" s="16">
        <v>0</v>
      </c>
      <c r="E21" s="16">
        <v>0</v>
      </c>
      <c r="F21" s="14" t="s">
        <v>35</v>
      </c>
    </row>
    <row r="22" spans="1:7" x14ac:dyDescent="0.25">
      <c r="B22" s="14" t="s">
        <v>36</v>
      </c>
      <c r="C22" s="14" t="s">
        <v>37</v>
      </c>
      <c r="D22" s="16">
        <v>0</v>
      </c>
      <c r="E22" s="16">
        <v>2000000</v>
      </c>
      <c r="F22" s="14" t="s">
        <v>35</v>
      </c>
    </row>
    <row r="23" spans="1:7" x14ac:dyDescent="0.25">
      <c r="B23" s="14" t="s">
        <v>38</v>
      </c>
      <c r="C23" s="14" t="s">
        <v>39</v>
      </c>
      <c r="D23" s="16">
        <v>0</v>
      </c>
      <c r="E23" s="16">
        <v>2000000</v>
      </c>
      <c r="F23" s="14" t="s">
        <v>35</v>
      </c>
    </row>
    <row r="24" spans="1:7" ht="15.75" thickBot="1" x14ac:dyDescent="0.3">
      <c r="B24" s="12" t="s">
        <v>86</v>
      </c>
      <c r="C24" s="12" t="s">
        <v>87</v>
      </c>
      <c r="D24" s="17">
        <v>0</v>
      </c>
      <c r="E24" s="17">
        <v>1000000</v>
      </c>
      <c r="F24" s="12" t="s">
        <v>35</v>
      </c>
    </row>
    <row r="27" spans="1:7" ht="15.75" thickBot="1" x14ac:dyDescent="0.3">
      <c r="A27" t="s">
        <v>4</v>
      </c>
    </row>
    <row r="28" spans="1:7" ht="15.75" thickBot="1" x14ac:dyDescent="0.3">
      <c r="B28" s="18" t="s">
        <v>21</v>
      </c>
      <c r="C28" s="18" t="s">
        <v>22</v>
      </c>
      <c r="D28" s="18" t="s">
        <v>27</v>
      </c>
      <c r="E28" s="18" t="s">
        <v>28</v>
      </c>
      <c r="F28" s="18" t="s">
        <v>29</v>
      </c>
      <c r="G28" s="18" t="s">
        <v>30</v>
      </c>
    </row>
    <row r="29" spans="1:7" x14ac:dyDescent="0.25">
      <c r="B29" s="14" t="s">
        <v>88</v>
      </c>
      <c r="C29" s="14" t="s">
        <v>89</v>
      </c>
      <c r="D29" s="16">
        <v>1000000</v>
      </c>
      <c r="E29" s="14" t="s">
        <v>90</v>
      </c>
      <c r="F29" s="14" t="s">
        <v>53</v>
      </c>
      <c r="G29" s="14">
        <v>0</v>
      </c>
    </row>
    <row r="30" spans="1:7" x14ac:dyDescent="0.25">
      <c r="B30" s="14" t="s">
        <v>91</v>
      </c>
      <c r="C30" s="14" t="s">
        <v>92</v>
      </c>
      <c r="D30" s="16">
        <v>5000000</v>
      </c>
      <c r="E30" s="14" t="s">
        <v>93</v>
      </c>
      <c r="F30" s="14" t="s">
        <v>53</v>
      </c>
      <c r="G30" s="14">
        <v>0</v>
      </c>
    </row>
    <row r="31" spans="1:7" ht="15.75" thickBot="1" x14ac:dyDescent="0.3">
      <c r="B31" s="12" t="s">
        <v>94</v>
      </c>
      <c r="C31" s="12" t="s">
        <v>95</v>
      </c>
      <c r="D31" s="17">
        <v>2000000</v>
      </c>
      <c r="E31" s="12" t="s">
        <v>96</v>
      </c>
      <c r="F31" s="12" t="s">
        <v>53</v>
      </c>
      <c r="G31" s="17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50AEC-3718-411D-8E1C-1C81795962C2}">
  <dimension ref="A1:H19"/>
  <sheetViews>
    <sheetView showGridLines="0" workbookViewId="0"/>
  </sheetViews>
  <sheetFormatPr baseColWidth="10" defaultRowHeight="15" x14ac:dyDescent="0.25"/>
  <cols>
    <col min="1" max="1" width="2.28515625" customWidth="1"/>
    <col min="2" max="2" width="6.28515625" bestFit="1" customWidth="1"/>
    <col min="3" max="3" width="33" bestFit="1" customWidth="1"/>
    <col min="4" max="4" width="8" bestFit="1" customWidth="1"/>
    <col min="5" max="5" width="9.28515625" bestFit="1" customWidth="1"/>
    <col min="6" max="6" width="12.85546875" bestFit="1" customWidth="1"/>
    <col min="7" max="8" width="10.5703125" bestFit="1" customWidth="1"/>
  </cols>
  <sheetData>
    <row r="1" spans="1:8" x14ac:dyDescent="0.25">
      <c r="A1" s="11" t="s">
        <v>58</v>
      </c>
    </row>
    <row r="2" spans="1:8" x14ac:dyDescent="0.25">
      <c r="A2" s="11" t="s">
        <v>82</v>
      </c>
    </row>
    <row r="3" spans="1:8" x14ac:dyDescent="0.25">
      <c r="A3" s="11" t="s">
        <v>83</v>
      </c>
    </row>
    <row r="6" spans="1:8" ht="15.75" thickBot="1" x14ac:dyDescent="0.3">
      <c r="A6" t="s">
        <v>25</v>
      </c>
    </row>
    <row r="7" spans="1:8" x14ac:dyDescent="0.25">
      <c r="B7" s="19"/>
      <c r="C7" s="19"/>
      <c r="D7" s="19" t="s">
        <v>59</v>
      </c>
      <c r="E7" s="19" t="s">
        <v>61</v>
      </c>
      <c r="F7" s="19" t="s">
        <v>63</v>
      </c>
      <c r="G7" s="19" t="s">
        <v>65</v>
      </c>
      <c r="H7" s="19" t="s">
        <v>65</v>
      </c>
    </row>
    <row r="8" spans="1:8" ht="15.75" thickBot="1" x14ac:dyDescent="0.3">
      <c r="B8" s="20" t="s">
        <v>21</v>
      </c>
      <c r="C8" s="20" t="s">
        <v>22</v>
      </c>
      <c r="D8" s="20" t="s">
        <v>60</v>
      </c>
      <c r="E8" s="20" t="s">
        <v>62</v>
      </c>
      <c r="F8" s="20" t="s">
        <v>64</v>
      </c>
      <c r="G8" s="20" t="s">
        <v>66</v>
      </c>
      <c r="H8" s="20" t="s">
        <v>67</v>
      </c>
    </row>
    <row r="9" spans="1:8" x14ac:dyDescent="0.25">
      <c r="B9" s="14" t="s">
        <v>33</v>
      </c>
      <c r="C9" s="14" t="s">
        <v>34</v>
      </c>
      <c r="D9" s="14">
        <v>0</v>
      </c>
      <c r="E9" s="14">
        <v>-4.9999999999999767E-3</v>
      </c>
      <c r="F9" s="14">
        <v>8.5000000000000006E-2</v>
      </c>
      <c r="G9" s="14">
        <v>4.9999999999999767E-3</v>
      </c>
      <c r="H9" s="14">
        <v>1E+30</v>
      </c>
    </row>
    <row r="10" spans="1:8" x14ac:dyDescent="0.25">
      <c r="B10" s="14" t="s">
        <v>36</v>
      </c>
      <c r="C10" s="14" t="s">
        <v>37</v>
      </c>
      <c r="D10" s="14">
        <v>2000000</v>
      </c>
      <c r="E10" s="14">
        <v>0</v>
      </c>
      <c r="F10" s="14">
        <v>8.9999999999999983E-2</v>
      </c>
      <c r="G10" s="14">
        <v>1.0000000000000051E-2</v>
      </c>
      <c r="H10" s="14">
        <v>4.9999999999999767E-3</v>
      </c>
    </row>
    <row r="11" spans="1:8" x14ac:dyDescent="0.25">
      <c r="B11" s="14" t="s">
        <v>38</v>
      </c>
      <c r="C11" s="14" t="s">
        <v>39</v>
      </c>
      <c r="D11" s="14">
        <v>2000000</v>
      </c>
      <c r="E11" s="14">
        <v>0</v>
      </c>
      <c r="F11" s="14">
        <v>0.10000000000000003</v>
      </c>
      <c r="G11" s="14">
        <v>2.9999999999999971E-2</v>
      </c>
      <c r="H11" s="14">
        <v>1.0000000000000051E-2</v>
      </c>
    </row>
    <row r="12" spans="1:8" ht="15.75" thickBot="1" x14ac:dyDescent="0.3">
      <c r="B12" s="12" t="s">
        <v>86</v>
      </c>
      <c r="C12" s="12" t="s">
        <v>87</v>
      </c>
      <c r="D12" s="12">
        <v>1000000</v>
      </c>
      <c r="E12" s="12">
        <v>0</v>
      </c>
      <c r="F12" s="12">
        <v>0.13</v>
      </c>
      <c r="G12" s="12">
        <v>1E+30</v>
      </c>
      <c r="H12" s="12">
        <v>2.9999999999999971E-2</v>
      </c>
    </row>
    <row r="14" spans="1:8" ht="15.75" thickBot="1" x14ac:dyDescent="0.3">
      <c r="A14" t="s">
        <v>4</v>
      </c>
    </row>
    <row r="15" spans="1:8" x14ac:dyDescent="0.25">
      <c r="B15" s="19"/>
      <c r="C15" s="19"/>
      <c r="D15" s="19" t="s">
        <v>59</v>
      </c>
      <c r="E15" s="19" t="s">
        <v>68</v>
      </c>
      <c r="F15" s="19" t="s">
        <v>70</v>
      </c>
      <c r="G15" s="19" t="s">
        <v>65</v>
      </c>
      <c r="H15" s="19" t="s">
        <v>65</v>
      </c>
    </row>
    <row r="16" spans="1:8" ht="15.75" thickBot="1" x14ac:dyDescent="0.3">
      <c r="B16" s="20" t="s">
        <v>21</v>
      </c>
      <c r="C16" s="20" t="s">
        <v>22</v>
      </c>
      <c r="D16" s="20" t="s">
        <v>60</v>
      </c>
      <c r="E16" s="20" t="s">
        <v>69</v>
      </c>
      <c r="F16" s="20" t="s">
        <v>71</v>
      </c>
      <c r="G16" s="20" t="s">
        <v>66</v>
      </c>
      <c r="H16" s="20" t="s">
        <v>67</v>
      </c>
    </row>
    <row r="17" spans="2:8" x14ac:dyDescent="0.25">
      <c r="B17" s="14" t="s">
        <v>88</v>
      </c>
      <c r="C17" s="14" t="s">
        <v>89</v>
      </c>
      <c r="D17" s="14">
        <v>1000000</v>
      </c>
      <c r="E17" s="14">
        <v>2.9999999999999971E-2</v>
      </c>
      <c r="F17" s="14">
        <v>1000000</v>
      </c>
      <c r="G17" s="14">
        <v>2000000</v>
      </c>
      <c r="H17" s="14">
        <v>1000000</v>
      </c>
    </row>
    <row r="18" spans="2:8" x14ac:dyDescent="0.25">
      <c r="B18" s="14" t="s">
        <v>91</v>
      </c>
      <c r="C18" s="14" t="s">
        <v>92</v>
      </c>
      <c r="D18" s="14">
        <v>5000000</v>
      </c>
      <c r="E18" s="14">
        <v>0.10000000000000003</v>
      </c>
      <c r="F18" s="14">
        <v>5000000</v>
      </c>
      <c r="G18" s="14">
        <v>1E+30</v>
      </c>
      <c r="H18" s="14">
        <v>2000000</v>
      </c>
    </row>
    <row r="19" spans="2:8" ht="15.75" thickBot="1" x14ac:dyDescent="0.3">
      <c r="B19" s="12" t="s">
        <v>94</v>
      </c>
      <c r="C19" s="12" t="s">
        <v>95</v>
      </c>
      <c r="D19" s="12">
        <v>2000000</v>
      </c>
      <c r="E19" s="12">
        <v>-1.0000000000000051E-2</v>
      </c>
      <c r="F19" s="12">
        <v>2000000</v>
      </c>
      <c r="G19" s="12">
        <v>2000000</v>
      </c>
      <c r="H19" s="12">
        <v>2000000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426EE-3F12-40B4-A403-BA8456B97D32}">
  <dimension ref="A1:J16"/>
  <sheetViews>
    <sheetView showGridLines="0" workbookViewId="0">
      <selection sqref="A1:A3"/>
    </sheetView>
  </sheetViews>
  <sheetFormatPr baseColWidth="10" defaultRowHeight="15" x14ac:dyDescent="0.25"/>
  <cols>
    <col min="1" max="1" width="2.28515625" customWidth="1"/>
    <col min="2" max="2" width="6" bestFit="1" customWidth="1"/>
    <col min="3" max="3" width="8.42578125" bestFit="1" customWidth="1"/>
    <col min="4" max="4" width="12.28515625" bestFit="1" customWidth="1"/>
    <col min="5" max="5" width="2.28515625" customWidth="1"/>
    <col min="6" max="6" width="8" bestFit="1" customWidth="1"/>
    <col min="7" max="7" width="9.85546875" bestFit="1" customWidth="1"/>
    <col min="8" max="8" width="2.28515625" customWidth="1"/>
    <col min="9" max="9" width="8.5703125" bestFit="1" customWidth="1"/>
    <col min="10" max="10" width="9.85546875" bestFit="1" customWidth="1"/>
  </cols>
  <sheetData>
    <row r="1" spans="1:10" x14ac:dyDescent="0.25">
      <c r="A1" s="11" t="s">
        <v>72</v>
      </c>
    </row>
    <row r="2" spans="1:10" x14ac:dyDescent="0.25">
      <c r="A2" s="11" t="s">
        <v>82</v>
      </c>
    </row>
    <row r="3" spans="1:10" x14ac:dyDescent="0.25">
      <c r="A3" s="11" t="s">
        <v>83</v>
      </c>
    </row>
    <row r="5" spans="1:10" ht="15.75" thickBot="1" x14ac:dyDescent="0.3"/>
    <row r="6" spans="1:10" x14ac:dyDescent="0.25">
      <c r="B6" s="19"/>
      <c r="C6" s="19" t="s">
        <v>63</v>
      </c>
      <c r="D6" s="19"/>
    </row>
    <row r="7" spans="1:10" ht="15.75" thickBot="1" x14ac:dyDescent="0.3">
      <c r="B7" s="20" t="s">
        <v>21</v>
      </c>
      <c r="C7" s="20" t="s">
        <v>22</v>
      </c>
      <c r="D7" s="20" t="s">
        <v>60</v>
      </c>
    </row>
    <row r="8" spans="1:10" ht="15.75" thickBot="1" x14ac:dyDescent="0.3">
      <c r="B8" s="12" t="s">
        <v>31</v>
      </c>
      <c r="C8" s="12" t="s">
        <v>32</v>
      </c>
      <c r="D8" s="15">
        <v>510000</v>
      </c>
    </row>
    <row r="10" spans="1:10" ht="15.75" thickBot="1" x14ac:dyDescent="0.3"/>
    <row r="11" spans="1:10" x14ac:dyDescent="0.25">
      <c r="B11" s="19"/>
      <c r="C11" s="19" t="s">
        <v>73</v>
      </c>
      <c r="D11" s="19"/>
      <c r="F11" s="19" t="s">
        <v>74</v>
      </c>
      <c r="G11" s="19" t="s">
        <v>63</v>
      </c>
      <c r="I11" s="19" t="s">
        <v>77</v>
      </c>
      <c r="J11" s="19" t="s">
        <v>63</v>
      </c>
    </row>
    <row r="12" spans="1:10" ht="15.75" thickBot="1" x14ac:dyDescent="0.3">
      <c r="B12" s="20" t="s">
        <v>21</v>
      </c>
      <c r="C12" s="20" t="s">
        <v>22</v>
      </c>
      <c r="D12" s="20" t="s">
        <v>60</v>
      </c>
      <c r="F12" s="20" t="s">
        <v>75</v>
      </c>
      <c r="G12" s="20" t="s">
        <v>76</v>
      </c>
      <c r="I12" s="20" t="s">
        <v>75</v>
      </c>
      <c r="J12" s="20" t="s">
        <v>76</v>
      </c>
    </row>
    <row r="13" spans="1:10" x14ac:dyDescent="0.25">
      <c r="B13" s="14" t="s">
        <v>33</v>
      </c>
      <c r="C13" s="14" t="s">
        <v>34</v>
      </c>
      <c r="D13" s="16">
        <v>0</v>
      </c>
      <c r="F13" s="16">
        <v>0</v>
      </c>
      <c r="G13" s="16">
        <v>510000</v>
      </c>
      <c r="I13" s="16">
        <v>0</v>
      </c>
      <c r="J13" s="16">
        <v>510000</v>
      </c>
    </row>
    <row r="14" spans="1:10" x14ac:dyDescent="0.25">
      <c r="B14" s="14" t="s">
        <v>36</v>
      </c>
      <c r="C14" s="14" t="s">
        <v>37</v>
      </c>
      <c r="D14" s="16">
        <v>2000000</v>
      </c>
      <c r="F14" s="16">
        <v>2000000</v>
      </c>
      <c r="G14" s="16">
        <v>510000</v>
      </c>
      <c r="I14" s="16">
        <v>2000000</v>
      </c>
      <c r="J14" s="16">
        <v>510000</v>
      </c>
    </row>
    <row r="15" spans="1:10" x14ac:dyDescent="0.25">
      <c r="B15" s="14" t="s">
        <v>38</v>
      </c>
      <c r="C15" s="14" t="s">
        <v>39</v>
      </c>
      <c r="D15" s="16">
        <v>2000000</v>
      </c>
      <c r="F15" s="16">
        <v>2000000</v>
      </c>
      <c r="G15" s="16">
        <v>510000</v>
      </c>
      <c r="I15" s="16">
        <v>2000000</v>
      </c>
      <c r="J15" s="16">
        <v>510000</v>
      </c>
    </row>
    <row r="16" spans="1:10" ht="15.75" thickBot="1" x14ac:dyDescent="0.3">
      <c r="B16" s="12" t="s">
        <v>86</v>
      </c>
      <c r="C16" s="12" t="s">
        <v>87</v>
      </c>
      <c r="D16" s="17">
        <v>1000000</v>
      </c>
      <c r="F16" s="17">
        <v>1000000</v>
      </c>
      <c r="G16" s="17">
        <v>510000</v>
      </c>
      <c r="I16" s="17">
        <v>1000000</v>
      </c>
      <c r="J16" s="17">
        <v>510000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7B920-76E1-4C8F-AAEB-84FF1C4147C2}">
  <dimension ref="A1:H10"/>
  <sheetViews>
    <sheetView tabSelected="1" zoomScale="115" zoomScaleNormal="115" workbookViewId="0">
      <selection activeCell="C5" sqref="C5"/>
    </sheetView>
  </sheetViews>
  <sheetFormatPr baseColWidth="10" defaultRowHeight="15" x14ac:dyDescent="0.25"/>
  <cols>
    <col min="1" max="1" width="9.28515625" customWidth="1"/>
    <col min="2" max="2" width="19.7109375" customWidth="1"/>
    <col min="3" max="3" width="14" bestFit="1" customWidth="1"/>
    <col min="4" max="4" width="9" bestFit="1" customWidth="1"/>
    <col min="5" max="5" width="10" customWidth="1"/>
    <col min="6" max="6" width="9" bestFit="1" customWidth="1"/>
    <col min="7" max="7" width="10.5703125" bestFit="1" customWidth="1"/>
    <col min="12" max="13" width="44.85546875" customWidth="1"/>
  </cols>
  <sheetData>
    <row r="1" spans="1:8" ht="30.75" customHeight="1" thickBot="1" x14ac:dyDescent="0.3">
      <c r="A1" s="25" t="s">
        <v>3</v>
      </c>
      <c r="B1" s="1"/>
      <c r="C1" s="2" t="s">
        <v>5</v>
      </c>
      <c r="D1" s="2" t="s">
        <v>6</v>
      </c>
      <c r="E1" s="2" t="s">
        <v>7</v>
      </c>
      <c r="F1" s="2" t="s">
        <v>78</v>
      </c>
    </row>
    <row r="2" spans="1:8" ht="15.75" thickBot="1" x14ac:dyDescent="0.3">
      <c r="A2" s="26"/>
      <c r="B2" s="3" t="s">
        <v>0</v>
      </c>
      <c r="C2" s="4">
        <v>0</v>
      </c>
      <c r="D2" s="4">
        <v>2000000</v>
      </c>
      <c r="E2" s="4">
        <v>2000000</v>
      </c>
      <c r="F2" s="4">
        <v>1000000</v>
      </c>
    </row>
    <row r="3" spans="1:8" ht="15.75" thickBot="1" x14ac:dyDescent="0.3">
      <c r="A3" s="26"/>
      <c r="B3" s="3" t="s">
        <v>97</v>
      </c>
      <c r="C3" s="21">
        <v>8.5000000000000006E-2</v>
      </c>
      <c r="D3" s="22">
        <v>0.09</v>
      </c>
      <c r="E3" s="22">
        <v>0.1</v>
      </c>
      <c r="F3" s="22">
        <v>0.13</v>
      </c>
    </row>
    <row r="4" spans="1:8" ht="15.75" customHeight="1" thickBot="1" x14ac:dyDescent="0.3">
      <c r="A4" s="27"/>
      <c r="B4" s="10" t="s">
        <v>98</v>
      </c>
      <c r="C4" s="6">
        <f>SUMPRODUCT(C2:F2,C3:F3)</f>
        <v>510000</v>
      </c>
      <c r="D4" s="9"/>
      <c r="E4" s="9"/>
      <c r="F4" s="9"/>
    </row>
    <row r="6" spans="1:8" ht="15.75" thickBot="1" x14ac:dyDescent="0.3"/>
    <row r="7" spans="1:8" ht="15.75" thickBot="1" x14ac:dyDescent="0.3">
      <c r="A7" s="23" t="s">
        <v>4</v>
      </c>
      <c r="B7" s="2" t="s">
        <v>8</v>
      </c>
      <c r="C7" s="2" t="s">
        <v>5</v>
      </c>
      <c r="D7" s="2" t="s">
        <v>6</v>
      </c>
      <c r="E7" s="2" t="s">
        <v>7</v>
      </c>
      <c r="F7" s="2" t="s">
        <v>78</v>
      </c>
      <c r="G7" s="2" t="s">
        <v>1</v>
      </c>
      <c r="H7" s="2" t="s">
        <v>2</v>
      </c>
    </row>
    <row r="8" spans="1:8" ht="16.5" customHeight="1" thickBot="1" x14ac:dyDescent="0.3">
      <c r="A8" s="24"/>
      <c r="B8" s="8" t="s">
        <v>79</v>
      </c>
      <c r="C8" s="5">
        <v>1</v>
      </c>
      <c r="D8" s="5">
        <v>1</v>
      </c>
      <c r="E8" s="5">
        <v>1</v>
      </c>
      <c r="F8" s="5">
        <v>1</v>
      </c>
      <c r="G8" s="5">
        <v>5000000</v>
      </c>
      <c r="H8" s="7">
        <f>SUMPRODUCT($C$2:$F$2,C8:F8)</f>
        <v>5000000</v>
      </c>
    </row>
    <row r="9" spans="1:8" ht="31.5" customHeight="1" thickBot="1" x14ac:dyDescent="0.3">
      <c r="A9" s="24"/>
      <c r="B9" s="8" t="s">
        <v>80</v>
      </c>
      <c r="C9" s="5">
        <v>1</v>
      </c>
      <c r="D9" s="5">
        <v>1</v>
      </c>
      <c r="E9" s="5">
        <v>0</v>
      </c>
      <c r="F9" s="5">
        <v>0</v>
      </c>
      <c r="G9" s="5">
        <f>0.4*5000000</f>
        <v>2000000</v>
      </c>
      <c r="H9" s="7">
        <f t="shared" ref="H9:H10" si="0">SUMPRODUCT($C$2:$F$2,C9:F9)</f>
        <v>2000000</v>
      </c>
    </row>
    <row r="10" spans="1:8" ht="15.75" thickBot="1" x14ac:dyDescent="0.3">
      <c r="A10" s="24"/>
      <c r="B10" s="8" t="s">
        <v>81</v>
      </c>
      <c r="C10" s="5">
        <v>0</v>
      </c>
      <c r="D10" s="5">
        <v>0</v>
      </c>
      <c r="E10" s="5">
        <v>0</v>
      </c>
      <c r="F10" s="5">
        <v>1</v>
      </c>
      <c r="G10" s="5">
        <f>0.2*5000000</f>
        <v>1000000</v>
      </c>
      <c r="H10" s="7">
        <f t="shared" si="0"/>
        <v>1000000</v>
      </c>
    </row>
  </sheetData>
  <mergeCells count="2">
    <mergeCell ref="A7:A10"/>
    <mergeCell ref="A1:A4"/>
  </mergeCells>
  <pageMargins left="0.7" right="0.7" top="0.75" bottom="0.75" header="0.3" footer="0.3"/>
  <ignoredErrors>
    <ignoredError sqref="H8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Informe de respuestas 1</vt:lpstr>
      <vt:lpstr>Informe de respuestas 2</vt:lpstr>
      <vt:lpstr>Informe de sensibilidad 1</vt:lpstr>
      <vt:lpstr>Informe de límites 1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ABEL MENDEZ</dc:creator>
  <cp:lastModifiedBy>ABEL MENDEZ</cp:lastModifiedBy>
  <dcterms:created xsi:type="dcterms:W3CDTF">2018-04-07T16:00:59Z</dcterms:created>
  <dcterms:modified xsi:type="dcterms:W3CDTF">2018-07-08T23:56:00Z</dcterms:modified>
</cp:coreProperties>
</file>